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IIF\U_GCA\GECRI\2023-RESERVE DE CRISE\2023-CERISE NOIX\Réglementaire\annexes décision 2023-57\"/>
    </mc:Choice>
  </mc:AlternateContent>
  <bookViews>
    <workbookView xWindow="0" yWindow="0" windowWidth="28800" windowHeight="12300" activeTab="1"/>
  </bookViews>
  <sheets>
    <sheet name="Noix moyenne olympiq" sheetId="1" r:id="rId1"/>
    <sheet name="Noix moyenne 19-20" sheetId="3" r:id="rId2"/>
  </sheets>
  <definedNames>
    <definedName name="_xlnm.Print_Area" localSheetId="1">'Noix moyenne 19-20'!$A$1:$F$50</definedName>
    <definedName name="_xlnm.Print_Area" localSheetId="0">'Noix moyenne olympiq'!$A$1:$F$46</definedName>
  </definedNames>
  <calcPr calcId="152511"/>
  <customWorkbookViews>
    <customWorkbookView name="MARCHAU Sophie - Affichage personnalisé" guid="{608FF7DE-89C1-407D-A4DD-3203A64ADB35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B28" i="3" s="1"/>
  <c r="D19" i="3"/>
  <c r="B27" i="3" l="1"/>
  <c r="B29" i="3" s="1"/>
  <c r="B26" i="3"/>
  <c r="B16" i="1" l="1"/>
  <c r="C16" i="1"/>
  <c r="B24" i="1" l="1"/>
  <c r="B23" i="1" l="1"/>
  <c r="B25" i="1" s="1"/>
  <c r="B15" i="3"/>
  <c r="E26" i="3" l="1"/>
  <c r="B22" i="1"/>
  <c r="E22" i="1" s="1"/>
  <c r="E27" i="3" l="1"/>
  <c r="B30" i="3" s="1"/>
  <c r="E30" i="3" l="1"/>
  <c r="F26" i="3" s="1"/>
  <c r="B31" i="3" s="1"/>
  <c r="E31" i="3" l="1"/>
  <c r="C31" i="3"/>
  <c r="E23" i="1" l="1"/>
  <c r="B26" i="1" s="1"/>
  <c r="E26" i="1" s="1"/>
  <c r="F22" i="1" l="1"/>
  <c r="B27" i="1" s="1"/>
  <c r="C27" i="1" l="1"/>
  <c r="E27" i="1" l="1"/>
</calcChain>
</file>

<file path=xl/sharedStrings.xml><?xml version="1.0" encoding="utf-8"?>
<sst xmlns="http://schemas.openxmlformats.org/spreadsheetml/2006/main" count="129" uniqueCount="75">
  <si>
    <t>Raison sociale du demandeur :</t>
  </si>
  <si>
    <t>SIRET :</t>
  </si>
  <si>
    <t>Nom de la structure professionnelle d’exercice (ou du centre comptable) :</t>
  </si>
  <si>
    <t>Date :</t>
  </si>
  <si>
    <t>Nom  du signataire :</t>
  </si>
  <si>
    <t>Cachet et signature :</t>
  </si>
  <si>
    <t>j'atteste les éléments renseignés ci-dessus</t>
  </si>
  <si>
    <t>IL APPARTIENT AU DEMANDEUR DE L’AIDE DE VERIFIER LA BONNE COMPLETUDE DE CE DOCUMENT AVANT DEPOT DE LA DEMANDE DANS LE TELESERVICE</t>
  </si>
  <si>
    <t>renseigner les champs en jaune</t>
  </si>
  <si>
    <t>document à télécharger dans le téléservice en PDF signé et en version tableur (excel/ODS)</t>
  </si>
  <si>
    <t>Certification par le comptable:</t>
  </si>
  <si>
    <t>AUTOMATIQUE</t>
  </si>
  <si>
    <t>Eligibilité</t>
  </si>
  <si>
    <t>Respect critères</t>
  </si>
  <si>
    <t>Doit être &gt;=20% par rapport à la référence</t>
  </si>
  <si>
    <t>Date installation</t>
  </si>
  <si>
    <t>récent installé</t>
  </si>
  <si>
    <t xml:space="preserve">si oui préciser le type d'évolution </t>
  </si>
  <si>
    <t>changement de période de référence suite à évolution</t>
  </si>
  <si>
    <t>NOIX</t>
  </si>
  <si>
    <t>valeurs à renseigner en € HT</t>
  </si>
  <si>
    <t xml:space="preserve">MODELE MOYENNE OLYMPIQUE </t>
  </si>
  <si>
    <t>MODELE MOYENNE 2019-2020 ou Récents installés</t>
  </si>
  <si>
    <t>Référence  calculée (moyenne olympique)</t>
  </si>
  <si>
    <t>Doit être &gt;=25% par rapport à la référence</t>
  </si>
  <si>
    <t>le demandeur est assuré (multirisque climatique ou en monorisque)</t>
  </si>
  <si>
    <t xml:space="preserve">ASSURANCE </t>
  </si>
  <si>
    <t>si le comptable ne connait pas cette valeur, il indique "NSP"</t>
  </si>
  <si>
    <t>Chiffres d'Affaires CA en  € HT</t>
  </si>
  <si>
    <t>non demandé</t>
  </si>
  <si>
    <t xml:space="preserve">80%*perte CA apres franchise
</t>
  </si>
  <si>
    <t>Franchise appliquée</t>
  </si>
  <si>
    <r>
      <rPr>
        <b/>
        <sz val="11"/>
        <color theme="1"/>
        <rFont val="Calibri"/>
        <family val="2"/>
        <scheme val="minor"/>
      </rPr>
      <t>si oui</t>
    </r>
    <r>
      <rPr>
        <sz val="11"/>
        <color theme="1"/>
        <rFont val="Calibri"/>
        <family val="2"/>
        <scheme val="minor"/>
      </rPr>
      <t xml:space="preserve"> valeur pertes climatiques constatées par l'assureur et indiqué dans l'attestation </t>
    </r>
  </si>
  <si>
    <t>CA  référence-CA exercice indemnisé</t>
  </si>
  <si>
    <t>si le demandeur n'a pas les 5 références: choisir le modele moyenne 19-20 (autre onglet)</t>
  </si>
  <si>
    <t>Annexe 1: type ATTESTATION 
A signer par le comptable (expert-comptable, Association de Gestion et de Comptabilité ou Commissaire aux comptes)</t>
  </si>
  <si>
    <t>si oui, possibilité de saisir deux exercices comptables 2020-2021  ou l’unique exercice comptable 2021  OU les valeurs prévisionnelles du Plan d’entreprise (PE)/business plan/étude économique réalisé par un comptable dans le cadre de l’installation couvrant la période de l’exercice indemnisé à comparer aux valeurs de l’exercice indemnisé OU les valeurs historiques en cas de reprise.</t>
  </si>
  <si>
    <t>Référence  calculée (moyenne arithmétique)</t>
  </si>
  <si>
    <t>y a-t-il eu une baisse de surface depuis la période de référence</t>
  </si>
  <si>
    <t>sélectionnez dans la liste</t>
  </si>
  <si>
    <t>si oui  expliquez la méthodologie utilisée pour établir un périmetre d'indemnisation comparable à la référence:</t>
  </si>
  <si>
    <t xml:space="preserve">maximum entre 10% de la reference ou les pertes climatiques assureurs </t>
  </si>
  <si>
    <t>TOTAL EXPLOITATION</t>
  </si>
  <si>
    <t>doit etre supérieure au seuil de 1000 euros</t>
  </si>
  <si>
    <t>Annexe 1 bis: type ATTESTATION 
A imprimer et signer par le comptable (expert-comptable, Association de Gestion et de Comptabilité ou Commissaire aux comptes)</t>
  </si>
  <si>
    <t>Aide production de NOIX 2022-Décision FranceAgriMer INTV-GECRI-2023-57</t>
  </si>
  <si>
    <t>Aide production de noix2022 -Décision FranceAgriMer INTV-GECRI-2023-57</t>
  </si>
  <si>
    <t>Taux de spécialisation noix</t>
  </si>
  <si>
    <t>Taux de perte de CA noix</t>
  </si>
  <si>
    <t xml:space="preserve"> PERTE  de CA noix éligible après franchise</t>
  </si>
  <si>
    <t>Aide calculée noix</t>
  </si>
  <si>
    <t>si les pertes climatiques ne sont pas renseignées cette donnée sera corrigée à l'instruction</t>
  </si>
  <si>
    <t>ELIGIBILITÉ et aide previsionnelle</t>
  </si>
  <si>
    <t>Autres aides</t>
  </si>
  <si>
    <t>précisions sur les aides demandées ou perçues:</t>
  </si>
  <si>
    <t>Aide maximum admissible noix avant déductions des aides bio</t>
  </si>
  <si>
    <t>Aide maximum admissible noix avant déductions des aides bio*</t>
  </si>
  <si>
    <t>le demandeur de l'aide a-t-il demandé ou percu d'autres indemnisations pour le meme objet?</t>
  </si>
  <si>
    <t xml:space="preserve">toutes les cellules jaunes doivent etre renseignées </t>
  </si>
  <si>
    <t>S'il n'y a qu'une seule année de référence, renseignez deux fois le même montant sur les 2 lignes</t>
  </si>
  <si>
    <t>référence choisie</t>
  </si>
  <si>
    <t>précisions éventuelles:</t>
  </si>
  <si>
    <t>* les montants attribués dans le cadre du fonds d'urgence bio et de l'aide de crise bio seront deduits du montant maximum admissible par FranceAgriMer</t>
  </si>
  <si>
    <t>Les producteurs de noix ayant bénéficié des calamités agricoles pour la campagne 2022 ne sont pas éligibles</t>
  </si>
  <si>
    <t>correspond dans le téléservice à "CA récolte noix 2022"</t>
  </si>
  <si>
    <t>,</t>
  </si>
  <si>
    <t>attention à la saisie dans le teleservice, les années sont en colonnes</t>
  </si>
  <si>
    <r>
      <t xml:space="preserve">Exercice indemnisable incluant la campagne de commercialisation de la </t>
    </r>
    <r>
      <rPr>
        <b/>
        <u/>
        <sz val="10"/>
        <color rgb="FF00000A"/>
        <rFont val="Calibri"/>
        <family val="2"/>
        <scheme val="minor"/>
      </rPr>
      <t xml:space="preserve">récolte 2022 pour les noix </t>
    </r>
    <r>
      <rPr>
        <sz val="10"/>
        <color rgb="FF00000A"/>
        <rFont val="Calibri"/>
        <family val="2"/>
        <scheme val="minor"/>
      </rPr>
      <t xml:space="preserve">(y compris si l'exercice n'est pas cloturé: prévisionnel) </t>
    </r>
  </si>
  <si>
    <r>
      <rPr>
        <b/>
        <sz val="10"/>
        <color rgb="FF00000A"/>
        <rFont val="Calibri"/>
        <family val="2"/>
        <scheme val="minor"/>
      </rPr>
      <t>référence 3</t>
    </r>
    <r>
      <rPr>
        <sz val="10"/>
        <color rgb="FF00000A"/>
        <rFont val="Calibri"/>
        <family val="2"/>
        <scheme val="minor"/>
      </rPr>
      <t>: exercice comptable cloturé incluant la campagne de commercialisation de la  récolte 2019</t>
    </r>
  </si>
  <si>
    <r>
      <rPr>
        <b/>
        <sz val="10"/>
        <color rgb="FF00000A"/>
        <rFont val="Calibri"/>
        <family val="2"/>
        <scheme val="minor"/>
      </rPr>
      <t>référence 1</t>
    </r>
    <r>
      <rPr>
        <sz val="10"/>
        <color rgb="FF00000A"/>
        <rFont val="Calibri"/>
        <family val="2"/>
        <scheme val="minor"/>
      </rPr>
      <t xml:space="preserve">:exercice comptable cloturé  incluant la campagne de commercialisation de la récolte 2017
</t>
    </r>
  </si>
  <si>
    <r>
      <rPr>
        <b/>
        <sz val="10"/>
        <color rgb="FF00000A"/>
        <rFont val="Calibri"/>
        <family val="2"/>
        <scheme val="minor"/>
      </rPr>
      <t>référence 2</t>
    </r>
    <r>
      <rPr>
        <sz val="10"/>
        <color rgb="FF00000A"/>
        <rFont val="Calibri"/>
        <family val="2"/>
        <scheme val="minor"/>
      </rPr>
      <t xml:space="preserve">:exercice comptable cloturé  incluant la campagne de commercialisation de la récolte 2018
</t>
    </r>
  </si>
  <si>
    <r>
      <rPr>
        <b/>
        <sz val="10"/>
        <color rgb="FF00000A"/>
        <rFont val="Calibri"/>
        <family val="2"/>
        <scheme val="minor"/>
      </rPr>
      <t>référence 5</t>
    </r>
    <r>
      <rPr>
        <sz val="10"/>
        <color rgb="FF00000A"/>
        <rFont val="Calibri"/>
        <family val="2"/>
        <scheme val="minor"/>
      </rPr>
      <t xml:space="preserve">:exercice comptable cloturé  incluant la campagne de commercialisation de la récolte 2021
</t>
    </r>
  </si>
  <si>
    <r>
      <rPr>
        <b/>
        <sz val="10"/>
        <color rgb="FF00000A"/>
        <rFont val="Calibri"/>
        <family val="2"/>
        <scheme val="minor"/>
      </rPr>
      <t>référence 4</t>
    </r>
    <r>
      <rPr>
        <sz val="10"/>
        <color rgb="FF00000A"/>
        <rFont val="Calibri"/>
        <family val="2"/>
        <scheme val="minor"/>
      </rPr>
      <t xml:space="preserve">:exercice comptable cloturé incluant la campagne de commercialisation de la récolte 2020
</t>
    </r>
  </si>
  <si>
    <r>
      <rPr>
        <b/>
        <sz val="10"/>
        <color rgb="FF00000A"/>
        <rFont val="Calibri"/>
        <family val="2"/>
        <scheme val="minor"/>
      </rPr>
      <t xml:space="preserve">référence 2 </t>
    </r>
    <r>
      <rPr>
        <sz val="10"/>
        <color rgb="FF00000A"/>
        <rFont val="Calibri"/>
        <family val="2"/>
        <scheme val="minor"/>
      </rPr>
      <t xml:space="preserve">: exercice comptable incluant la campagne de commercialisation de la récolte 2020
</t>
    </r>
  </si>
  <si>
    <r>
      <rPr>
        <b/>
        <sz val="10"/>
        <color rgb="FF00000A"/>
        <rFont val="Calibri"/>
        <family val="2"/>
        <scheme val="minor"/>
      </rPr>
      <t xml:space="preserve">référence 1 </t>
    </r>
    <r>
      <rPr>
        <sz val="10"/>
        <color rgb="FF00000A"/>
        <rFont val="Calibri"/>
        <family val="2"/>
        <scheme val="minor"/>
      </rPr>
      <t xml:space="preserve">: exercice comptable cloturé incluant la campagne de commercialisation de la  récolte 2019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</si>
</sst>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0"/>
      <color rgb="FF00000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rgb="FF00000A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0"/>
      <color rgb="FF00000A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rgb="FF00000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i/>
      <sz val="10"/>
      <color rgb="FF00000A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E6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E699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Protection="1">
      <protection locked="0"/>
    </xf>
    <xf numFmtId="0" fontId="0" fillId="0" borderId="0" xfId="0" applyFont="1"/>
    <xf numFmtId="0" fontId="0" fillId="0" borderId="0" xfId="0" applyFont="1" applyBorder="1"/>
    <xf numFmtId="0" fontId="9" fillId="0" borderId="0" xfId="0" applyFont="1" applyBorder="1" applyAlignment="1">
      <alignment vertical="center" wrapText="1"/>
    </xf>
    <xf numFmtId="0" fontId="0" fillId="0" borderId="0" xfId="0" applyFill="1"/>
    <xf numFmtId="10" fontId="12" fillId="0" borderId="1" xfId="1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44" fontId="0" fillId="7" borderId="1" xfId="2" applyFont="1" applyFill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6" borderId="0" xfId="0" applyFont="1" applyFill="1" applyBorder="1" applyProtection="1">
      <protection locked="0"/>
    </xf>
    <xf numFmtId="14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Fill="1"/>
    <xf numFmtId="44" fontId="0" fillId="0" borderId="0" xfId="0" applyNumberFormat="1"/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4" fillId="0" borderId="7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right" vertical="center" wrapText="1"/>
    </xf>
    <xf numFmtId="0" fontId="0" fillId="0" borderId="8" xfId="0" applyFont="1" applyBorder="1"/>
    <xf numFmtId="0" fontId="0" fillId="0" borderId="7" xfId="0" applyFont="1" applyBorder="1" applyAlignment="1">
      <alignment horizontal="right" vertical="top" wrapText="1"/>
    </xf>
    <xf numFmtId="0" fontId="0" fillId="6" borderId="0" xfId="0" applyFont="1" applyFill="1" applyBorder="1" applyAlignment="1" applyProtection="1">
      <alignment vertical="top"/>
      <protection locked="0"/>
    </xf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9" fillId="0" borderId="7" xfId="0" applyFont="1" applyBorder="1" applyAlignment="1">
      <alignment vertical="center" wrapText="1"/>
    </xf>
    <xf numFmtId="0" fontId="3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8" borderId="9" xfId="0" applyFont="1" applyFill="1" applyBorder="1" applyAlignment="1">
      <alignment horizontal="right"/>
    </xf>
    <xf numFmtId="10" fontId="12" fillId="0" borderId="1" xfId="1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 applyProtection="1">
      <alignment vertical="top" wrapText="1"/>
      <protection locked="0"/>
    </xf>
    <xf numFmtId="0" fontId="0" fillId="6" borderId="1" xfId="0" applyFill="1" applyBorder="1"/>
    <xf numFmtId="0" fontId="22" fillId="0" borderId="7" xfId="0" applyFont="1" applyFill="1" applyBorder="1" applyAlignment="1">
      <alignment horizontal="left"/>
    </xf>
    <xf numFmtId="44" fontId="0" fillId="6" borderId="1" xfId="2" applyFont="1" applyFill="1" applyBorder="1"/>
    <xf numFmtId="44" fontId="0" fillId="9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10" fontId="12" fillId="9" borderId="1" xfId="1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right" vertical="center" wrapText="1"/>
    </xf>
    <xf numFmtId="0" fontId="16" fillId="6" borderId="2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>
      <alignment horizontal="left"/>
    </xf>
    <xf numFmtId="0" fontId="0" fillId="0" borderId="5" xfId="0" applyFont="1" applyBorder="1" applyProtection="1">
      <protection locked="0"/>
    </xf>
    <xf numFmtId="0" fontId="0" fillId="0" borderId="5" xfId="0" applyFont="1" applyBorder="1"/>
    <xf numFmtId="0" fontId="0" fillId="0" borderId="6" xfId="0" applyFont="1" applyBorder="1"/>
    <xf numFmtId="44" fontId="4" fillId="0" borderId="23" xfId="2" applyFont="1" applyFill="1" applyBorder="1" applyAlignment="1">
      <alignment horizontal="center" vertical="center"/>
    </xf>
    <xf numFmtId="44" fontId="0" fillId="9" borderId="25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4" fontId="0" fillId="7" borderId="26" xfId="2" applyFont="1" applyFill="1" applyBorder="1" applyAlignment="1" applyProtection="1">
      <alignment vertical="center"/>
      <protection locked="0"/>
    </xf>
    <xf numFmtId="44" fontId="0" fillId="7" borderId="25" xfId="2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>
      <alignment horizontal="center" vertical="center"/>
    </xf>
    <xf numFmtId="44" fontId="0" fillId="0" borderId="0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8" xfId="0" applyFill="1" applyBorder="1"/>
    <xf numFmtId="0" fontId="0" fillId="0" borderId="8" xfId="0" applyFont="1" applyFill="1" applyBorder="1" applyProtection="1">
      <protection locked="0"/>
    </xf>
    <xf numFmtId="0" fontId="1" fillId="8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wrapText="1"/>
    </xf>
    <xf numFmtId="10" fontId="1" fillId="4" borderId="3" xfId="1" quotePrefix="1" applyNumberFormat="1" applyFont="1" applyFill="1" applyBorder="1" applyAlignment="1">
      <alignment horizontal="right" vertical="top" wrapText="1"/>
    </xf>
    <xf numFmtId="44" fontId="1" fillId="4" borderId="3" xfId="2" quotePrefix="1" applyFont="1" applyFill="1" applyBorder="1" applyAlignment="1">
      <alignment horizontal="right" vertical="center" wrapText="1"/>
    </xf>
    <xf numFmtId="44" fontId="0" fillId="5" borderId="18" xfId="2" applyFont="1" applyFill="1" applyBorder="1" applyAlignment="1" applyProtection="1">
      <alignment horizontal="right" vertical="top"/>
      <protection locked="0"/>
    </xf>
    <xf numFmtId="164" fontId="0" fillId="4" borderId="18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13" fillId="0" borderId="7" xfId="0" applyFont="1" applyFill="1" applyBorder="1" applyAlignment="1">
      <alignment horizontal="right" vertical="center" wrapText="1"/>
    </xf>
    <xf numFmtId="0" fontId="25" fillId="0" borderId="27" xfId="0" applyFont="1" applyFill="1" applyBorder="1" applyAlignment="1">
      <alignment horizontal="left" vertical="center"/>
    </xf>
    <xf numFmtId="0" fontId="0" fillId="6" borderId="28" xfId="0" applyFill="1" applyBorder="1" applyAlignment="1">
      <alignment vertical="center"/>
    </xf>
    <xf numFmtId="0" fontId="21" fillId="0" borderId="5" xfId="0" applyFont="1" applyBorder="1" applyAlignment="1">
      <alignment horizontal="center"/>
    </xf>
    <xf numFmtId="0" fontId="0" fillId="0" borderId="5" xfId="0" applyBorder="1"/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13" fillId="0" borderId="30" xfId="0" applyFont="1" applyFill="1" applyBorder="1" applyAlignment="1">
      <alignment horizontal="right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/>
    </xf>
    <xf numFmtId="164" fontId="0" fillId="4" borderId="34" xfId="2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4" fontId="0" fillId="4" borderId="1" xfId="2" applyFont="1" applyFill="1" applyBorder="1" applyAlignment="1">
      <alignment horizontal="center" vertical="center" wrapText="1"/>
    </xf>
    <xf numFmtId="0" fontId="18" fillId="6" borderId="3" xfId="0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18" fillId="6" borderId="11" xfId="0" applyFont="1" applyFill="1" applyBorder="1" applyAlignment="1" applyProtection="1">
      <alignment horizontal="left" vertical="top" wrapText="1"/>
      <protection locked="0"/>
    </xf>
    <xf numFmtId="0" fontId="26" fillId="0" borderId="7" xfId="0" applyFont="1" applyFill="1" applyBorder="1" applyAlignment="1">
      <alignment horizontal="left" vertical="top"/>
    </xf>
    <xf numFmtId="0" fontId="24" fillId="0" borderId="8" xfId="0" applyFont="1" applyBorder="1" applyAlignment="1">
      <alignment wrapText="1"/>
    </xf>
    <xf numFmtId="0" fontId="24" fillId="0" borderId="8" xfId="0" applyFont="1" applyBorder="1" applyAlignment="1">
      <alignment horizontal="center" wrapText="1"/>
    </xf>
    <xf numFmtId="44" fontId="4" fillId="4" borderId="24" xfId="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3" fillId="10" borderId="1" xfId="0" applyFont="1" applyFill="1" applyBorder="1" applyAlignment="1">
      <alignment horizontal="left" vertical="center" wrapText="1"/>
    </xf>
    <xf numFmtId="0" fontId="13" fillId="8" borderId="1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0" fillId="7" borderId="1" xfId="0" applyFont="1" applyFill="1" applyBorder="1" applyProtection="1">
      <protection locked="0"/>
    </xf>
    <xf numFmtId="0" fontId="0" fillId="7" borderId="10" xfId="0" applyFont="1" applyFill="1" applyBorder="1" applyProtection="1">
      <protection locked="0"/>
    </xf>
    <xf numFmtId="1" fontId="0" fillId="7" borderId="1" xfId="0" applyNumberFormat="1" applyFont="1" applyFill="1" applyBorder="1" applyProtection="1">
      <protection locked="0"/>
    </xf>
    <xf numFmtId="1" fontId="0" fillId="7" borderId="10" xfId="0" applyNumberFormat="1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0" fillId="11" borderId="19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6" borderId="2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 applyProtection="1">
      <alignment horizontal="left" vertical="top" wrapText="1"/>
      <protection locked="0"/>
    </xf>
    <xf numFmtId="0" fontId="18" fillId="0" borderId="3" xfId="0" applyFont="1" applyFill="1" applyBorder="1" applyAlignment="1" applyProtection="1">
      <alignment horizontal="left" vertical="top" wrapText="1"/>
      <protection locked="0"/>
    </xf>
    <xf numFmtId="0" fontId="18" fillId="0" borderId="11" xfId="0" applyFont="1" applyFill="1" applyBorder="1" applyAlignment="1" applyProtection="1">
      <alignment horizontal="left" vertical="top" wrapText="1"/>
      <protection locked="0"/>
    </xf>
    <xf numFmtId="0" fontId="16" fillId="6" borderId="2" xfId="0" applyFont="1" applyFill="1" applyBorder="1" applyAlignment="1" applyProtection="1">
      <alignment horizontal="left" vertical="center"/>
      <protection locked="0"/>
    </xf>
    <xf numFmtId="0" fontId="16" fillId="6" borderId="3" xfId="0" applyFont="1" applyFill="1" applyBorder="1" applyAlignment="1" applyProtection="1">
      <alignment horizontal="left" vertical="center"/>
      <protection locked="0"/>
    </xf>
    <xf numFmtId="0" fontId="16" fillId="6" borderId="11" xfId="0" applyFont="1" applyFill="1" applyBorder="1" applyAlignment="1" applyProtection="1">
      <alignment horizontal="left" vertical="center"/>
      <protection locked="0"/>
    </xf>
    <xf numFmtId="0" fontId="4" fillId="12" borderId="2" xfId="0" applyFont="1" applyFill="1" applyBorder="1" applyAlignment="1">
      <alignment horizontal="left" vertical="top" wrapText="1"/>
    </xf>
    <xf numFmtId="0" fontId="4" fillId="12" borderId="3" xfId="0" applyFont="1" applyFill="1" applyBorder="1" applyAlignment="1">
      <alignment horizontal="left" vertical="top" wrapText="1"/>
    </xf>
    <xf numFmtId="0" fontId="4" fillId="12" borderId="11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center"/>
    </xf>
    <xf numFmtId="44" fontId="0" fillId="6" borderId="1" xfId="2" applyFont="1" applyFill="1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5" xfId="0" applyFont="1" applyBorder="1" applyAlignment="1">
      <alignment vertical="center"/>
    </xf>
    <xf numFmtId="44" fontId="4" fillId="0" borderId="9" xfId="2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8" fillId="0" borderId="8" xfId="0" applyFont="1" applyBorder="1" applyAlignment="1">
      <alignment vertical="center" wrapText="1"/>
    </xf>
    <xf numFmtId="44" fontId="0" fillId="0" borderId="16" xfId="0" applyNumberFormat="1" applyBorder="1"/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4" zoomScale="90" zoomScaleNormal="90" workbookViewId="0">
      <selection activeCell="B14" sqref="B14"/>
    </sheetView>
  </sheetViews>
  <sheetFormatPr baseColWidth="10" defaultRowHeight="15" x14ac:dyDescent="0.25"/>
  <cols>
    <col min="1" max="1" width="49.85546875" customWidth="1"/>
    <col min="2" max="2" width="39.28515625" customWidth="1"/>
    <col min="3" max="3" width="39" customWidth="1"/>
    <col min="4" max="4" width="29.85546875" style="1" customWidth="1"/>
    <col min="5" max="5" width="22" style="1" customWidth="1"/>
    <col min="6" max="6" width="18.140625" customWidth="1"/>
    <col min="7" max="7" width="24" customWidth="1"/>
  </cols>
  <sheetData>
    <row r="1" spans="1:6" s="1" customFormat="1" ht="18.75" x14ac:dyDescent="0.3">
      <c r="A1" s="111" t="s">
        <v>45</v>
      </c>
      <c r="B1" s="112"/>
      <c r="C1" s="112"/>
      <c r="D1" s="112"/>
      <c r="E1" s="112"/>
      <c r="F1" s="113"/>
    </row>
    <row r="2" spans="1:6" ht="35.25" customHeight="1" x14ac:dyDescent="0.25">
      <c r="A2" s="121" t="s">
        <v>44</v>
      </c>
      <c r="B2" s="122"/>
      <c r="C2" s="122"/>
      <c r="D2" s="122"/>
      <c r="E2" s="122"/>
      <c r="F2" s="123"/>
    </row>
    <row r="3" spans="1:6" s="1" customFormat="1" ht="18" customHeight="1" x14ac:dyDescent="0.25">
      <c r="A3" s="114" t="s">
        <v>21</v>
      </c>
      <c r="B3" s="115"/>
      <c r="C3" s="115"/>
      <c r="D3" s="115"/>
      <c r="E3" s="115"/>
      <c r="F3" s="116"/>
    </row>
    <row r="4" spans="1:6" s="1" customFormat="1" ht="30" x14ac:dyDescent="0.25">
      <c r="A4" s="18"/>
      <c r="B4" s="19" t="s">
        <v>8</v>
      </c>
      <c r="C4" s="19" t="s">
        <v>8</v>
      </c>
      <c r="D4" s="19"/>
      <c r="E4" s="19"/>
      <c r="F4" s="20"/>
    </row>
    <row r="5" spans="1:6" s="1" customFormat="1" x14ac:dyDescent="0.25">
      <c r="A5" s="18"/>
      <c r="B5" s="19"/>
      <c r="C5" s="19"/>
      <c r="D5" s="19"/>
      <c r="E5" s="19"/>
      <c r="F5" s="20"/>
    </row>
    <row r="6" spans="1:6" x14ac:dyDescent="0.25">
      <c r="A6" s="37" t="s">
        <v>0</v>
      </c>
      <c r="B6" s="124"/>
      <c r="C6" s="124"/>
      <c r="D6" s="124"/>
      <c r="E6" s="124"/>
      <c r="F6" s="125"/>
    </row>
    <row r="7" spans="1:6" x14ac:dyDescent="0.25">
      <c r="A7" s="37" t="s">
        <v>1</v>
      </c>
      <c r="B7" s="126"/>
      <c r="C7" s="126"/>
      <c r="D7" s="126"/>
      <c r="E7" s="126"/>
      <c r="F7" s="127"/>
    </row>
    <row r="8" spans="1:6" s="7" customFormat="1" x14ac:dyDescent="0.25">
      <c r="A8" s="23"/>
      <c r="B8" s="3"/>
      <c r="C8" s="3"/>
      <c r="D8" s="3"/>
      <c r="E8" s="3"/>
      <c r="F8" s="22"/>
    </row>
    <row r="9" spans="1:6" s="7" customFormat="1" ht="31.5" customHeight="1" thickBot="1" x14ac:dyDescent="0.4">
      <c r="A9" s="41" t="s">
        <v>28</v>
      </c>
      <c r="B9" s="128" t="s">
        <v>34</v>
      </c>
      <c r="C9" s="128"/>
      <c r="D9" s="58"/>
      <c r="E9" s="58"/>
      <c r="F9" s="62"/>
    </row>
    <row r="10" spans="1:6" s="7" customFormat="1" ht="26.25" customHeight="1" thickBot="1" x14ac:dyDescent="0.3">
      <c r="A10" s="24" t="s">
        <v>20</v>
      </c>
      <c r="B10" s="53" t="s">
        <v>42</v>
      </c>
      <c r="C10" s="55" t="s">
        <v>19</v>
      </c>
      <c r="D10" s="152" t="s">
        <v>66</v>
      </c>
      <c r="F10" s="63"/>
    </row>
    <row r="11" spans="1:6" s="1" customFormat="1" ht="36.75" customHeight="1" x14ac:dyDescent="0.25">
      <c r="A11" s="64" t="s">
        <v>69</v>
      </c>
      <c r="B11" s="56"/>
      <c r="C11" s="56"/>
      <c r="D11" s="93" t="s">
        <v>58</v>
      </c>
      <c r="F11" s="22"/>
    </row>
    <row r="12" spans="1:6" ht="36.75" customHeight="1" x14ac:dyDescent="0.25">
      <c r="A12" s="64" t="s">
        <v>70</v>
      </c>
      <c r="B12" s="56"/>
      <c r="C12" s="56"/>
      <c r="D12" s="93" t="s">
        <v>58</v>
      </c>
      <c r="F12" s="22"/>
    </row>
    <row r="13" spans="1:6" s="1" customFormat="1" ht="36.75" customHeight="1" x14ac:dyDescent="0.25">
      <c r="A13" s="64" t="s">
        <v>68</v>
      </c>
      <c r="B13" s="56"/>
      <c r="C13" s="56"/>
      <c r="D13" s="93" t="s">
        <v>58</v>
      </c>
      <c r="F13" s="22"/>
    </row>
    <row r="14" spans="1:6" s="1" customFormat="1" ht="36.75" customHeight="1" x14ac:dyDescent="0.25">
      <c r="A14" s="64" t="s">
        <v>72</v>
      </c>
      <c r="B14" s="56"/>
      <c r="C14" s="56"/>
      <c r="D14" s="93" t="s">
        <v>58</v>
      </c>
      <c r="F14" s="22"/>
    </row>
    <row r="15" spans="1:6" s="1" customFormat="1" ht="36.75" customHeight="1" x14ac:dyDescent="0.25">
      <c r="A15" s="64" t="s">
        <v>71</v>
      </c>
      <c r="B15" s="56"/>
      <c r="C15" s="56"/>
      <c r="D15" s="93" t="s">
        <v>58</v>
      </c>
      <c r="F15" s="22"/>
    </row>
    <row r="16" spans="1:6" s="1" customFormat="1" ht="27" customHeight="1" x14ac:dyDescent="0.25">
      <c r="A16" s="59" t="s">
        <v>23</v>
      </c>
      <c r="B16" s="105" t="str">
        <f>IF(COUNTA(B11:B15)&lt;5,"toutes les cellules doivent etre renseignées",ROUND(TRIMMEAN(B11:B15,2/COUNT(B11:B15)),2))</f>
        <v>toutes les cellules doivent etre renseignées</v>
      </c>
      <c r="C16" s="105" t="str">
        <f>IF(COUNTA(C11:C15)&lt;5,"toutes les cellules doivent etre renseignées",ROUND(TRIMMEAN(C11:C15,2/COUNT(C11:C15)),2))</f>
        <v>toutes les cellules doivent etre renseignées</v>
      </c>
      <c r="D16" s="60"/>
      <c r="F16" s="22"/>
    </row>
    <row r="17" spans="1:8" s="1" customFormat="1" ht="42" customHeight="1" thickBot="1" x14ac:dyDescent="0.3">
      <c r="A17" s="107" t="s">
        <v>67</v>
      </c>
      <c r="B17" s="54" t="s">
        <v>29</v>
      </c>
      <c r="C17" s="57"/>
      <c r="D17" s="106" t="s">
        <v>64</v>
      </c>
      <c r="F17" s="22"/>
    </row>
    <row r="18" spans="1:8" s="1" customFormat="1" ht="42" customHeight="1" x14ac:dyDescent="0.35">
      <c r="A18" s="41" t="s">
        <v>26</v>
      </c>
      <c r="B18" s="2"/>
      <c r="C18" s="2"/>
      <c r="D18" s="2"/>
      <c r="E18" s="2"/>
      <c r="F18" s="22"/>
      <c r="G18" s="17"/>
    </row>
    <row r="19" spans="1:8" s="1" customFormat="1" ht="33" customHeight="1" x14ac:dyDescent="0.25">
      <c r="A19" s="65" t="s">
        <v>25</v>
      </c>
      <c r="B19" s="40"/>
      <c r="C19" s="132" t="s">
        <v>32</v>
      </c>
      <c r="D19" s="133"/>
      <c r="E19" s="42"/>
      <c r="F19" s="103" t="s">
        <v>27</v>
      </c>
      <c r="G19" s="17"/>
    </row>
    <row r="20" spans="1:8" s="1" customFormat="1" ht="43.5" customHeight="1" thickBot="1" x14ac:dyDescent="0.3">
      <c r="A20" s="21"/>
      <c r="B20" s="2"/>
      <c r="C20" s="2"/>
      <c r="D20" s="2"/>
      <c r="E20" s="2"/>
      <c r="F20" s="22"/>
    </row>
    <row r="21" spans="1:8" s="1" customFormat="1" ht="21" x14ac:dyDescent="0.35">
      <c r="A21" s="89" t="s">
        <v>52</v>
      </c>
      <c r="B21" s="82" t="s">
        <v>11</v>
      </c>
      <c r="C21" s="83"/>
      <c r="D21" s="83"/>
      <c r="E21" s="84" t="s">
        <v>13</v>
      </c>
      <c r="F21" s="85" t="s">
        <v>12</v>
      </c>
    </row>
    <row r="22" spans="1:8" s="1" customFormat="1" ht="28.5" customHeight="1" x14ac:dyDescent="0.25">
      <c r="A22" s="27" t="s">
        <v>47</v>
      </c>
      <c r="B22" s="72">
        <f>IFERROR(IF(B16&gt;=C16,ROUND(C16/B16,4),"CA total doit être &gt;= CA noix"),0)</f>
        <v>0</v>
      </c>
      <c r="C22" s="109" t="s">
        <v>24</v>
      </c>
      <c r="D22" s="110"/>
      <c r="E22" s="8" t="str">
        <f>IF(B22="CA total doit être &gt;= CA noix","NON",IF(B22&gt;=25%,"OUI","NON"))</f>
        <v>NON</v>
      </c>
      <c r="F22" s="129" t="str">
        <f>IF(AND(E22="OUI",E23="OUI",E26="OUI"),"ELIGIBLE","INELIGIBLE")</f>
        <v>INELIGIBLE</v>
      </c>
    </row>
    <row r="23" spans="1:8" s="7" customFormat="1" ht="22.5" customHeight="1" x14ac:dyDescent="0.25">
      <c r="A23" s="27" t="s">
        <v>48</v>
      </c>
      <c r="B23" s="72">
        <f>IFERROR(IF(C16&gt;=C17,ROUND((C16-C17)/ABS(C16),4),"pas de perte de CA"),0)</f>
        <v>0</v>
      </c>
      <c r="C23" s="109" t="s">
        <v>14</v>
      </c>
      <c r="D23" s="110"/>
      <c r="E23" s="8" t="str">
        <f>IF(OR(B23&lt;0.2,B23="perte insuffisante"),"NON","OUI")</f>
        <v>NON</v>
      </c>
      <c r="F23" s="130"/>
      <c r="G23" s="16"/>
    </row>
    <row r="24" spans="1:8" s="7" customFormat="1" ht="36.75" customHeight="1" x14ac:dyDescent="0.25">
      <c r="A24" s="27" t="s">
        <v>31</v>
      </c>
      <c r="B24" s="73" t="str">
        <f>IFERROR(MAX(0.1*C16,E19),"")</f>
        <v/>
      </c>
      <c r="C24" s="44" t="s">
        <v>41</v>
      </c>
      <c r="D24" s="44" t="s">
        <v>51</v>
      </c>
      <c r="E24" s="46"/>
      <c r="F24" s="130"/>
      <c r="G24" s="16"/>
    </row>
    <row r="25" spans="1:8" ht="21" customHeight="1" x14ac:dyDescent="0.25">
      <c r="A25" s="26" t="s">
        <v>49</v>
      </c>
      <c r="B25" s="74" t="str">
        <f>IF(OR(B23&lt;0.2,B23="pas de perte de CA"),"pertes insuffisantes",(C16-C17)-B24)</f>
        <v>pertes insuffisantes</v>
      </c>
      <c r="C25" s="45" t="s">
        <v>33</v>
      </c>
      <c r="D25" s="45"/>
      <c r="E25" s="46"/>
      <c r="F25" s="130"/>
      <c r="G25" s="7"/>
      <c r="H25" s="1"/>
    </row>
    <row r="26" spans="1:8" s="1" customFormat="1" ht="22.5" x14ac:dyDescent="0.25">
      <c r="A26" s="27" t="s">
        <v>50</v>
      </c>
      <c r="B26" s="75">
        <f>IFERROR(IF(AND(E22="OUI",E23="OUI"),0.8*B25,0),0)</f>
        <v>0</v>
      </c>
      <c r="C26" s="45" t="s">
        <v>30</v>
      </c>
      <c r="D26" s="45" t="s">
        <v>43</v>
      </c>
      <c r="E26" s="38" t="str">
        <f>IF(B26&lt;1000,"NON","OUI")</f>
        <v>NON</v>
      </c>
      <c r="F26" s="131"/>
      <c r="G26" s="7"/>
    </row>
    <row r="27" spans="1:8" s="1" customFormat="1" ht="54" customHeight="1" thickBot="1" x14ac:dyDescent="0.3">
      <c r="A27" s="86" t="s">
        <v>56</v>
      </c>
      <c r="B27" s="90">
        <f>IFERROR(IF(OR(B26&lt;1000,F22="INELIGIBLE"),0,B26),0)</f>
        <v>0</v>
      </c>
      <c r="C27" s="87" t="str">
        <f>IF(B27&lt;1000,"INELIGIBLE","ELIGIBLE")</f>
        <v>INELIGIBLE</v>
      </c>
      <c r="D27" s="88"/>
      <c r="E27" s="136" t="str">
        <f>IF(B27&lt;1000,"vous n'etes pas éligible et ne pouvez pas demander d'aide","")</f>
        <v>vous n'etes pas éligible et ne pouvez pas demander d'aide</v>
      </c>
      <c r="F27" s="137"/>
      <c r="G27" s="7"/>
    </row>
    <row r="28" spans="1:8" s="1" customFormat="1" ht="23.25" customHeight="1" thickBot="1" x14ac:dyDescent="0.3">
      <c r="A28" s="92" t="s">
        <v>62</v>
      </c>
      <c r="B28" s="5"/>
      <c r="C28" s="5"/>
      <c r="D28" s="5"/>
      <c r="E28" s="5"/>
      <c r="F28" s="77"/>
      <c r="G28" s="7"/>
    </row>
    <row r="29" spans="1:8" s="1" customFormat="1" ht="30.75" customHeight="1" x14ac:dyDescent="0.25">
      <c r="A29" s="91" t="s">
        <v>53</v>
      </c>
      <c r="B29" s="100" t="s">
        <v>57</v>
      </c>
      <c r="C29" s="78" t="s">
        <v>39</v>
      </c>
      <c r="D29" s="138" t="s">
        <v>63</v>
      </c>
      <c r="E29" s="139"/>
      <c r="F29" s="140"/>
      <c r="G29" s="7"/>
    </row>
    <row r="30" spans="1:8" s="1" customFormat="1" ht="23.25" customHeight="1" x14ac:dyDescent="0.25">
      <c r="A30" s="76"/>
      <c r="B30" s="100" t="s">
        <v>54</v>
      </c>
      <c r="C30" s="134"/>
      <c r="D30" s="135"/>
      <c r="E30" s="5"/>
      <c r="F30" s="77"/>
      <c r="G30" s="7"/>
    </row>
    <row r="31" spans="1:8" s="1" customFormat="1" ht="24" customHeight="1" thickBot="1" x14ac:dyDescent="0.3">
      <c r="A31" s="21"/>
      <c r="B31" s="5"/>
      <c r="C31" s="5"/>
      <c r="D31" s="5"/>
      <c r="E31" s="5"/>
      <c r="F31" s="28"/>
    </row>
    <row r="32" spans="1:8" s="1" customFormat="1" ht="21" x14ac:dyDescent="0.35">
      <c r="A32" s="49" t="s">
        <v>10</v>
      </c>
      <c r="B32" s="50"/>
      <c r="C32" s="50"/>
      <c r="D32" s="50"/>
      <c r="E32" s="51"/>
      <c r="F32" s="52"/>
    </row>
    <row r="33" spans="1:7" ht="30" x14ac:dyDescent="0.25">
      <c r="A33" s="29" t="s">
        <v>2</v>
      </c>
      <c r="B33" s="30"/>
      <c r="C33" s="39"/>
      <c r="D33" s="39"/>
      <c r="E33" s="9"/>
      <c r="F33" s="28"/>
      <c r="G33" s="1"/>
    </row>
    <row r="34" spans="1:7" x14ac:dyDescent="0.25">
      <c r="A34" s="31"/>
      <c r="B34" s="13"/>
      <c r="C34" s="13"/>
      <c r="D34" s="13"/>
      <c r="E34" s="5"/>
      <c r="F34" s="28"/>
      <c r="G34" s="1"/>
    </row>
    <row r="35" spans="1:7" x14ac:dyDescent="0.25">
      <c r="A35" s="32" t="s">
        <v>3</v>
      </c>
      <c r="B35" s="14"/>
      <c r="C35" s="14"/>
      <c r="D35" s="14"/>
      <c r="E35" s="5"/>
      <c r="F35" s="28"/>
    </row>
    <row r="36" spans="1:7" x14ac:dyDescent="0.25">
      <c r="A36" s="32" t="s">
        <v>4</v>
      </c>
      <c r="B36" s="14"/>
      <c r="C36" s="14"/>
      <c r="D36" s="14"/>
      <c r="E36" s="5"/>
      <c r="F36" s="28"/>
    </row>
    <row r="37" spans="1:7" ht="27" customHeight="1" x14ac:dyDescent="0.25">
      <c r="A37" s="33"/>
      <c r="B37" s="6" t="s">
        <v>6</v>
      </c>
      <c r="C37" s="10"/>
      <c r="D37" s="10"/>
      <c r="E37" s="10"/>
      <c r="F37" s="28"/>
    </row>
    <row r="38" spans="1:7" x14ac:dyDescent="0.25">
      <c r="A38" s="21"/>
      <c r="B38" s="13"/>
      <c r="C38" s="13"/>
      <c r="D38" s="13"/>
      <c r="E38" s="5"/>
      <c r="F38" s="28"/>
    </row>
    <row r="39" spans="1:7" x14ac:dyDescent="0.25">
      <c r="A39" s="32" t="s">
        <v>5</v>
      </c>
      <c r="B39" s="14"/>
      <c r="C39" s="14"/>
      <c r="D39" s="14"/>
      <c r="E39" s="5"/>
      <c r="F39" s="28"/>
    </row>
    <row r="40" spans="1:7" x14ac:dyDescent="0.25">
      <c r="A40" s="31"/>
      <c r="B40" s="14"/>
      <c r="C40" s="14"/>
      <c r="D40" s="14"/>
      <c r="E40" s="5"/>
      <c r="F40" s="28"/>
    </row>
    <row r="41" spans="1:7" x14ac:dyDescent="0.25">
      <c r="A41" s="31"/>
      <c r="B41" s="14"/>
      <c r="C41" s="14"/>
      <c r="D41" s="14"/>
      <c r="E41" s="5"/>
      <c r="F41" s="28"/>
    </row>
    <row r="42" spans="1:7" x14ac:dyDescent="0.25">
      <c r="A42" s="31"/>
      <c r="B42" s="14"/>
      <c r="C42" s="14"/>
      <c r="D42" s="14"/>
      <c r="E42" s="5"/>
      <c r="F42" s="28"/>
    </row>
    <row r="43" spans="1:7" x14ac:dyDescent="0.25">
      <c r="A43" s="31"/>
      <c r="B43" s="14"/>
      <c r="C43" s="14"/>
      <c r="D43" s="14"/>
      <c r="E43" s="5"/>
      <c r="F43" s="28"/>
    </row>
    <row r="44" spans="1:7" x14ac:dyDescent="0.25">
      <c r="A44" s="117" t="s">
        <v>7</v>
      </c>
      <c r="B44" s="118"/>
      <c r="C44" s="118"/>
      <c r="D44" s="61"/>
      <c r="E44" s="5"/>
      <c r="F44" s="28"/>
    </row>
    <row r="45" spans="1:7" ht="15.75" thickBot="1" x14ac:dyDescent="0.3">
      <c r="A45" s="119"/>
      <c r="B45" s="120"/>
      <c r="C45" s="120"/>
      <c r="D45" s="66"/>
      <c r="E45" s="66"/>
      <c r="F45" s="36"/>
    </row>
    <row r="46" spans="1:7" ht="15" customHeight="1" thickBot="1" x14ac:dyDescent="0.3">
      <c r="A46" s="34" t="s">
        <v>9</v>
      </c>
      <c r="B46" s="35"/>
      <c r="C46" s="35"/>
      <c r="D46" s="35"/>
      <c r="E46" s="35"/>
      <c r="F46" s="36"/>
    </row>
    <row r="47" spans="1:7" x14ac:dyDescent="0.25">
      <c r="B47" s="4"/>
      <c r="C47" s="4"/>
      <c r="D47" s="4"/>
      <c r="E47" s="4"/>
      <c r="F47" s="4"/>
    </row>
  </sheetData>
  <customSheetViews>
    <customSheetView guid="{608FF7DE-89C1-407D-A4DD-3203A64ADB35}" scale="130" fitToPage="1" topLeftCell="A25">
      <selection activeCell="A28" sqref="A28:XFD28"/>
      <pageMargins left="0.70866141732283472" right="0.70866141732283472" top="0.74803149606299213" bottom="0.74803149606299213" header="0.31496062992125984" footer="0.31496062992125984"/>
      <pageSetup paperSize="9" scale="52" fitToHeight="0" orientation="portrait" r:id="rId1"/>
    </customSheetView>
  </customSheetViews>
  <mergeCells count="14">
    <mergeCell ref="C23:D23"/>
    <mergeCell ref="A1:F1"/>
    <mergeCell ref="A3:F3"/>
    <mergeCell ref="A44:C45"/>
    <mergeCell ref="A2:F2"/>
    <mergeCell ref="B6:F6"/>
    <mergeCell ref="B7:F7"/>
    <mergeCell ref="B9:C9"/>
    <mergeCell ref="F22:F26"/>
    <mergeCell ref="C19:D19"/>
    <mergeCell ref="C22:D22"/>
    <mergeCell ref="C30:D30"/>
    <mergeCell ref="E27:F27"/>
    <mergeCell ref="D29:F29"/>
  </mergeCells>
  <dataValidations count="2">
    <dataValidation type="list" allowBlank="1" showInputMessage="1" showErrorMessage="1" sqref="B19">
      <formula1>"sélectionnez dans la liste,OUI,NON"</formula1>
    </dataValidation>
    <dataValidation type="list" allowBlank="1" showInputMessage="1" showErrorMessage="1" sqref="C29">
      <formula1>"sélectionnez dans la liste,OUI,NON,le comptable ne sait pas"</formula1>
    </dataValidation>
  </dataValidations>
  <pageMargins left="0.25" right="0.25" top="0.75" bottom="0.75" header="0.3" footer="0.3"/>
  <pageSetup paperSize="9" scale="4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10" zoomScale="90" zoomScaleNormal="90" workbookViewId="0">
      <selection activeCell="B18" sqref="B18:C18"/>
    </sheetView>
  </sheetViews>
  <sheetFormatPr baseColWidth="10" defaultRowHeight="15" x14ac:dyDescent="0.25"/>
  <cols>
    <col min="1" max="1" width="49.85546875" style="1" customWidth="1"/>
    <col min="2" max="2" width="34.42578125" style="1" customWidth="1"/>
    <col min="3" max="3" width="30.7109375" style="1" customWidth="1"/>
    <col min="4" max="4" width="27.42578125" style="1" customWidth="1"/>
    <col min="5" max="5" width="38.42578125" style="1" customWidth="1"/>
    <col min="6" max="6" width="30.7109375" style="1" customWidth="1"/>
    <col min="7" max="7" width="24" style="1" customWidth="1"/>
    <col min="8" max="16384" width="11.42578125" style="1"/>
  </cols>
  <sheetData>
    <row r="1" spans="1:6" ht="18.75" x14ac:dyDescent="0.3">
      <c r="A1" s="111" t="s">
        <v>46</v>
      </c>
      <c r="B1" s="112"/>
      <c r="C1" s="112"/>
      <c r="D1" s="112"/>
      <c r="E1" s="112"/>
      <c r="F1" s="113"/>
    </row>
    <row r="2" spans="1:6" ht="35.25" customHeight="1" x14ac:dyDescent="0.25">
      <c r="A2" s="121" t="s">
        <v>35</v>
      </c>
      <c r="B2" s="122"/>
      <c r="C2" s="122"/>
      <c r="D2" s="122"/>
      <c r="E2" s="122"/>
      <c r="F2" s="123"/>
    </row>
    <row r="3" spans="1:6" ht="18" customHeight="1" x14ac:dyDescent="0.25">
      <c r="A3" s="114" t="s">
        <v>22</v>
      </c>
      <c r="B3" s="115"/>
      <c r="C3" s="115"/>
      <c r="D3" s="115"/>
      <c r="E3" s="115"/>
      <c r="F3" s="116"/>
    </row>
    <row r="4" spans="1:6" x14ac:dyDescent="0.25">
      <c r="A4" s="18"/>
      <c r="B4" s="19" t="s">
        <v>8</v>
      </c>
      <c r="C4" s="19"/>
      <c r="D4" s="19"/>
      <c r="E4" s="19"/>
      <c r="F4" s="20"/>
    </row>
    <row r="5" spans="1:6" x14ac:dyDescent="0.25">
      <c r="A5" s="18"/>
      <c r="B5" s="19"/>
      <c r="C5" s="19"/>
      <c r="D5" s="19"/>
      <c r="E5" s="19"/>
      <c r="F5" s="20"/>
    </row>
    <row r="6" spans="1:6" x14ac:dyDescent="0.25">
      <c r="A6" s="37" t="s">
        <v>0</v>
      </c>
      <c r="B6" s="124"/>
      <c r="C6" s="124"/>
      <c r="D6" s="124"/>
      <c r="E6" s="124"/>
      <c r="F6" s="125"/>
    </row>
    <row r="7" spans="1:6" x14ac:dyDescent="0.25">
      <c r="A7" s="37" t="s">
        <v>1</v>
      </c>
      <c r="B7" s="126"/>
      <c r="C7" s="126"/>
      <c r="D7" s="126"/>
      <c r="E7" s="126"/>
      <c r="F7" s="127"/>
    </row>
    <row r="8" spans="1:6" x14ac:dyDescent="0.25">
      <c r="A8" s="21"/>
      <c r="B8" s="2"/>
      <c r="C8" s="2"/>
      <c r="D8" s="2"/>
      <c r="E8" s="2"/>
      <c r="F8" s="22"/>
    </row>
    <row r="9" spans="1:6" s="7" customFormat="1" ht="42.75" customHeight="1" x14ac:dyDescent="0.25">
      <c r="A9" s="67" t="s">
        <v>16</v>
      </c>
      <c r="B9" s="11" t="s">
        <v>39</v>
      </c>
      <c r="C9" s="141" t="s">
        <v>36</v>
      </c>
      <c r="D9" s="141"/>
      <c r="E9" s="141"/>
      <c r="F9" s="142"/>
    </row>
    <row r="10" spans="1:6" s="7" customFormat="1" ht="30" customHeight="1" x14ac:dyDescent="0.25">
      <c r="A10" s="67" t="s">
        <v>15</v>
      </c>
      <c r="B10" s="15"/>
      <c r="C10" s="141"/>
      <c r="D10" s="141"/>
      <c r="E10" s="141"/>
      <c r="F10" s="142"/>
    </row>
    <row r="11" spans="1:6" s="7" customFormat="1" ht="30" customHeight="1" x14ac:dyDescent="0.25">
      <c r="A11" s="67" t="s">
        <v>60</v>
      </c>
      <c r="B11" s="15" t="s">
        <v>39</v>
      </c>
      <c r="C11" s="98" t="s">
        <v>61</v>
      </c>
      <c r="D11" s="99"/>
      <c r="E11" s="97" t="s">
        <v>65</v>
      </c>
      <c r="F11" s="101"/>
    </row>
    <row r="12" spans="1:6" s="7" customFormat="1" ht="25.5" customHeight="1" x14ac:dyDescent="0.25">
      <c r="A12" s="68" t="s">
        <v>18</v>
      </c>
      <c r="B12" s="11" t="s">
        <v>39</v>
      </c>
      <c r="C12" s="143"/>
      <c r="D12" s="144"/>
      <c r="E12" s="144"/>
      <c r="F12" s="145"/>
    </row>
    <row r="13" spans="1:6" s="7" customFormat="1" ht="34.5" customHeight="1" x14ac:dyDescent="0.25">
      <c r="A13" s="69" t="s">
        <v>17</v>
      </c>
      <c r="B13" s="146"/>
      <c r="C13" s="147"/>
      <c r="D13" s="147"/>
      <c r="E13" s="147"/>
      <c r="F13" s="148"/>
    </row>
    <row r="14" spans="1:6" ht="31.5" customHeight="1" x14ac:dyDescent="0.25">
      <c r="A14" s="70" t="s">
        <v>38</v>
      </c>
      <c r="B14" s="48" t="s">
        <v>39</v>
      </c>
      <c r="C14" s="2"/>
      <c r="D14" s="2"/>
      <c r="E14" s="2"/>
      <c r="F14" s="22"/>
    </row>
    <row r="15" spans="1:6" ht="49.5" customHeight="1" x14ac:dyDescent="0.25">
      <c r="A15" s="71" t="s">
        <v>40</v>
      </c>
      <c r="B15" s="149" t="str">
        <f>IF(B14="OUI","OBLIGATOIRE","")</f>
        <v/>
      </c>
      <c r="C15" s="150"/>
      <c r="D15" s="150"/>
      <c r="E15" s="150"/>
      <c r="F15" s="151"/>
    </row>
    <row r="16" spans="1:6" ht="31.5" customHeight="1" thickBot="1" x14ac:dyDescent="0.3">
      <c r="A16" s="47"/>
      <c r="B16" s="2"/>
      <c r="C16" s="2"/>
      <c r="D16" s="2"/>
      <c r="E16" s="2"/>
      <c r="F16" s="22"/>
    </row>
    <row r="17" spans="1:7" ht="36" customHeight="1" x14ac:dyDescent="0.35">
      <c r="A17" s="49" t="s">
        <v>28</v>
      </c>
      <c r="B17" s="158" t="s">
        <v>59</v>
      </c>
      <c r="C17" s="158"/>
      <c r="D17" s="83"/>
      <c r="E17" s="159" t="s">
        <v>58</v>
      </c>
      <c r="F17" s="154"/>
    </row>
    <row r="18" spans="1:7" s="7" customFormat="1" ht="63.75" x14ac:dyDescent="0.25">
      <c r="A18" s="24" t="s">
        <v>20</v>
      </c>
      <c r="B18" s="64" t="s">
        <v>74</v>
      </c>
      <c r="C18" s="64" t="s">
        <v>73</v>
      </c>
      <c r="D18" s="108" t="s">
        <v>37</v>
      </c>
      <c r="E18" s="107" t="s">
        <v>67</v>
      </c>
      <c r="F18" s="62"/>
    </row>
    <row r="19" spans="1:7" s="7" customFormat="1" ht="34.5" customHeight="1" x14ac:dyDescent="0.25">
      <c r="A19" s="160" t="s">
        <v>42</v>
      </c>
      <c r="B19" s="153"/>
      <c r="C19" s="153"/>
      <c r="D19" s="96" t="str">
        <f>IF(COUNTA(B19:C19)&lt;2,"toutes les cellules doivent etre renseignées",ROUND((B19+C19)/2,2))</f>
        <v>toutes les cellules doivent etre renseignées</v>
      </c>
      <c r="E19" s="43" t="s">
        <v>29</v>
      </c>
      <c r="F19" s="62"/>
    </row>
    <row r="20" spans="1:7" s="7" customFormat="1" ht="33.75" customHeight="1" x14ac:dyDescent="0.25">
      <c r="A20" s="161" t="s">
        <v>19</v>
      </c>
      <c r="B20" s="12"/>
      <c r="C20" s="12"/>
      <c r="D20" s="96" t="str">
        <f>IF(COUNTA(B20:C20)&lt;2,"toutes les cellules doivent etre renseignées",ROUND((B20+C20)/2,2))</f>
        <v>toutes les cellules doivent etre renseignées</v>
      </c>
      <c r="E20" s="12"/>
      <c r="F20" s="162" t="s">
        <v>64</v>
      </c>
    </row>
    <row r="21" spans="1:7" ht="39.75" customHeight="1" thickBot="1" x14ac:dyDescent="0.3">
      <c r="A21" s="155"/>
      <c r="B21" s="156"/>
      <c r="C21" s="156"/>
      <c r="D21" s="156"/>
      <c r="E21" s="163"/>
      <c r="F21" s="157"/>
    </row>
    <row r="22" spans="1:7" ht="32.25" customHeight="1" x14ac:dyDescent="0.35">
      <c r="A22" s="49" t="s">
        <v>26</v>
      </c>
      <c r="B22" s="83"/>
      <c r="C22" s="83"/>
      <c r="D22" s="83"/>
      <c r="E22" s="83"/>
      <c r="F22" s="154"/>
      <c r="G22" s="17"/>
    </row>
    <row r="23" spans="1:7" ht="43.5" customHeight="1" x14ac:dyDescent="0.25">
      <c r="A23" s="65" t="s">
        <v>25</v>
      </c>
      <c r="B23" s="40"/>
      <c r="C23" s="132" t="s">
        <v>32</v>
      </c>
      <c r="D23" s="133"/>
      <c r="E23" s="42"/>
      <c r="F23" s="104" t="s">
        <v>27</v>
      </c>
    </row>
    <row r="24" spans="1:7" ht="30" customHeight="1" thickBot="1" x14ac:dyDescent="0.3">
      <c r="A24" s="155"/>
      <c r="B24" s="156"/>
      <c r="C24" s="156"/>
      <c r="D24" s="156"/>
      <c r="E24" s="156"/>
      <c r="F24" s="157"/>
    </row>
    <row r="25" spans="1:7" s="7" customFormat="1" ht="21" x14ac:dyDescent="0.35">
      <c r="A25" s="49" t="s">
        <v>52</v>
      </c>
      <c r="B25" s="82" t="s">
        <v>11</v>
      </c>
      <c r="C25" s="83"/>
      <c r="D25" s="83"/>
      <c r="E25" s="84" t="s">
        <v>13</v>
      </c>
      <c r="F25" s="85" t="s">
        <v>12</v>
      </c>
      <c r="G25" s="16"/>
    </row>
    <row r="26" spans="1:7" ht="21" customHeight="1" x14ac:dyDescent="0.25">
      <c r="A26" s="25" t="s">
        <v>47</v>
      </c>
      <c r="B26" s="72">
        <f>IFERROR(IF(D19&gt;=D20,ROUND(D20/D19,4),"CA total doit être &gt;= CA noix"),0)</f>
        <v>0</v>
      </c>
      <c r="C26" s="109" t="s">
        <v>24</v>
      </c>
      <c r="D26" s="110"/>
      <c r="E26" s="8" t="str">
        <f>IF(B26="CA total doit être &gt;= CA noix","NON",IF(B26&gt;=25%,"OUI","NON"))</f>
        <v>NON</v>
      </c>
      <c r="F26" s="129" t="str">
        <f>IF(AND(E26="OUI",E27="OUI",E30="OUI"),"ELIGIBLE","INELIGIBLE")</f>
        <v>INELIGIBLE</v>
      </c>
      <c r="G26" s="7"/>
    </row>
    <row r="27" spans="1:7" ht="15" customHeight="1" x14ac:dyDescent="0.25">
      <c r="A27" s="25" t="s">
        <v>48</v>
      </c>
      <c r="B27" s="72">
        <f>IFERROR(IF(D20&gt;=E20,ROUND((D20-E20)/ABS(D20),4),"pas de perte de CA"),0)</f>
        <v>0</v>
      </c>
      <c r="C27" s="109" t="s">
        <v>14</v>
      </c>
      <c r="D27" s="110"/>
      <c r="E27" s="8" t="str">
        <f>IF(OR(B27&lt;0.2,B27="perte insuffisante"),"NON","OUI")</f>
        <v>NON</v>
      </c>
      <c r="F27" s="130"/>
      <c r="G27" s="7"/>
    </row>
    <row r="28" spans="1:7" ht="32.25" customHeight="1" x14ac:dyDescent="0.25">
      <c r="A28" s="25" t="s">
        <v>31</v>
      </c>
      <c r="B28" s="73">
        <f>IFERROR(MAX(0.1*D20,E23),)</f>
        <v>0</v>
      </c>
      <c r="C28" s="44" t="s">
        <v>41</v>
      </c>
      <c r="D28" s="44" t="s">
        <v>51</v>
      </c>
      <c r="E28" s="46"/>
      <c r="F28" s="130"/>
      <c r="G28" s="7"/>
    </row>
    <row r="29" spans="1:7" x14ac:dyDescent="0.25">
      <c r="A29" s="26" t="s">
        <v>49</v>
      </c>
      <c r="B29" s="74" t="str">
        <f>IF(OR(B27&lt;0.2,B27="pas de perte de CA"),"pertes insuffisantes",(D20-E20)-B28)</f>
        <v>pertes insuffisantes</v>
      </c>
      <c r="C29" s="45" t="s">
        <v>33</v>
      </c>
      <c r="D29" s="45"/>
      <c r="E29" s="46"/>
      <c r="F29" s="130"/>
      <c r="G29" s="7"/>
    </row>
    <row r="30" spans="1:7" ht="22.5" x14ac:dyDescent="0.25">
      <c r="A30" s="27" t="s">
        <v>50</v>
      </c>
      <c r="B30" s="75">
        <f>IFERROR(IF(AND(E26="OUI",E27="OUI"),0.8*B29,0),0)</f>
        <v>0</v>
      </c>
      <c r="C30" s="45" t="s">
        <v>30</v>
      </c>
      <c r="D30" s="45" t="s">
        <v>43</v>
      </c>
      <c r="E30" s="38" t="str">
        <f>IF(B30&lt;1000,"NON","OUI")</f>
        <v>NON</v>
      </c>
      <c r="F30" s="131"/>
      <c r="G30" s="7"/>
    </row>
    <row r="31" spans="1:7" ht="24" customHeight="1" thickBot="1" x14ac:dyDescent="0.3">
      <c r="A31" s="86" t="s">
        <v>55</v>
      </c>
      <c r="B31" s="90">
        <f>IFERROR(IF(OR(B30&lt;1000,F26="INELIGIBLE"),0,B30),0)</f>
        <v>0</v>
      </c>
      <c r="C31" s="87" t="str">
        <f>IF(B31&lt;1000,"INELIGIBLE","ELIGIBLE")</f>
        <v>INELIGIBLE</v>
      </c>
      <c r="D31" s="88"/>
      <c r="E31" s="136" t="str">
        <f>IF(B31&lt;1000,"vous n'etes pas éligible et ne pouvez pas demander d'aide","")</f>
        <v>vous n'etes pas éligible et ne pouvez pas demander d'aide</v>
      </c>
      <c r="F31" s="137"/>
    </row>
    <row r="32" spans="1:7" ht="24" customHeight="1" thickBot="1" x14ac:dyDescent="0.3">
      <c r="A32" s="102" t="s">
        <v>62</v>
      </c>
      <c r="B32" s="76"/>
      <c r="C32" s="76"/>
      <c r="D32" s="76"/>
      <c r="E32" s="76"/>
      <c r="F32" s="77"/>
    </row>
    <row r="33" spans="1:6" ht="36" customHeight="1" x14ac:dyDescent="0.25">
      <c r="A33" s="80" t="s">
        <v>53</v>
      </c>
      <c r="B33" s="100" t="s">
        <v>57</v>
      </c>
      <c r="C33" s="81" t="s">
        <v>39</v>
      </c>
      <c r="D33" s="138" t="s">
        <v>63</v>
      </c>
      <c r="E33" s="139"/>
      <c r="F33" s="140"/>
    </row>
    <row r="34" spans="1:6" ht="28.5" customHeight="1" x14ac:dyDescent="0.25">
      <c r="A34" s="79"/>
      <c r="B34" s="100" t="s">
        <v>54</v>
      </c>
      <c r="C34" s="134"/>
      <c r="D34" s="135"/>
      <c r="E34" s="76"/>
      <c r="F34" s="77"/>
    </row>
    <row r="35" spans="1:6" ht="24" customHeight="1" thickBot="1" x14ac:dyDescent="0.3">
      <c r="A35" s="21"/>
      <c r="B35" s="5"/>
      <c r="C35" s="5"/>
      <c r="D35" s="5"/>
      <c r="E35" s="5"/>
      <c r="F35" s="28"/>
    </row>
    <row r="36" spans="1:6" ht="21" x14ac:dyDescent="0.35">
      <c r="A36" s="49" t="s">
        <v>10</v>
      </c>
      <c r="B36" s="50"/>
      <c r="C36" s="50"/>
      <c r="D36" s="50"/>
      <c r="E36" s="51"/>
      <c r="F36" s="52"/>
    </row>
    <row r="37" spans="1:6" ht="30" x14ac:dyDescent="0.25">
      <c r="A37" s="29" t="s">
        <v>2</v>
      </c>
      <c r="B37" s="30"/>
      <c r="C37" s="39"/>
      <c r="D37" s="39"/>
      <c r="E37" s="9"/>
      <c r="F37" s="28"/>
    </row>
    <row r="38" spans="1:6" x14ac:dyDescent="0.25">
      <c r="A38" s="31"/>
      <c r="B38" s="13"/>
      <c r="C38" s="13"/>
      <c r="D38" s="13"/>
      <c r="E38" s="5"/>
      <c r="F38" s="28"/>
    </row>
    <row r="39" spans="1:6" x14ac:dyDescent="0.25">
      <c r="A39" s="32" t="s">
        <v>3</v>
      </c>
      <c r="B39" s="14"/>
      <c r="C39" s="14"/>
      <c r="D39" s="14"/>
      <c r="E39" s="5"/>
      <c r="F39" s="28"/>
    </row>
    <row r="40" spans="1:6" x14ac:dyDescent="0.25">
      <c r="A40" s="32" t="s">
        <v>4</v>
      </c>
      <c r="B40" s="14"/>
      <c r="C40" s="14"/>
      <c r="D40" s="14"/>
      <c r="E40" s="5"/>
      <c r="F40" s="28"/>
    </row>
    <row r="41" spans="1:6" ht="30" x14ac:dyDescent="0.25">
      <c r="A41" s="33"/>
      <c r="B41" s="6" t="s">
        <v>6</v>
      </c>
      <c r="C41" s="10"/>
      <c r="D41" s="10"/>
      <c r="E41" s="10"/>
      <c r="F41" s="28"/>
    </row>
    <row r="42" spans="1:6" ht="27" customHeight="1" x14ac:dyDescent="0.25">
      <c r="A42" s="21"/>
      <c r="B42" s="13"/>
      <c r="C42" s="13"/>
      <c r="D42" s="13"/>
      <c r="E42" s="5"/>
      <c r="F42" s="28"/>
    </row>
    <row r="43" spans="1:6" ht="33.75" customHeight="1" x14ac:dyDescent="0.25">
      <c r="A43" s="32" t="s">
        <v>5</v>
      </c>
      <c r="B43" s="14"/>
      <c r="C43" s="14"/>
      <c r="D43" s="14"/>
      <c r="E43" s="5"/>
      <c r="F43" s="28"/>
    </row>
    <row r="44" spans="1:6" x14ac:dyDescent="0.25">
      <c r="A44" s="31"/>
      <c r="B44" s="14"/>
      <c r="C44" s="14"/>
      <c r="D44" s="14"/>
      <c r="E44" s="5"/>
      <c r="F44" s="28"/>
    </row>
    <row r="45" spans="1:6" x14ac:dyDescent="0.25">
      <c r="A45" s="31"/>
      <c r="B45" s="14"/>
      <c r="C45" s="14"/>
      <c r="D45" s="14"/>
      <c r="E45" s="5"/>
      <c r="F45" s="28"/>
    </row>
    <row r="46" spans="1:6" x14ac:dyDescent="0.25">
      <c r="A46" s="31"/>
      <c r="B46" s="14"/>
      <c r="C46" s="14"/>
      <c r="D46" s="14"/>
      <c r="E46" s="5"/>
      <c r="F46" s="28"/>
    </row>
    <row r="47" spans="1:6" x14ac:dyDescent="0.25">
      <c r="A47" s="31"/>
      <c r="B47" s="14"/>
      <c r="C47" s="14"/>
      <c r="D47" s="14"/>
      <c r="E47" s="5"/>
      <c r="F47" s="28"/>
    </row>
    <row r="48" spans="1:6" x14ac:dyDescent="0.25">
      <c r="A48" s="117" t="s">
        <v>7</v>
      </c>
      <c r="B48" s="118"/>
      <c r="C48" s="118"/>
      <c r="D48" s="94"/>
      <c r="E48" s="5"/>
      <c r="F48" s="28"/>
    </row>
    <row r="49" spans="1:6" ht="15" customHeight="1" thickBot="1" x14ac:dyDescent="0.3">
      <c r="A49" s="119"/>
      <c r="B49" s="120"/>
      <c r="C49" s="120"/>
      <c r="D49" s="95"/>
      <c r="E49" s="95"/>
      <c r="F49" s="36"/>
    </row>
    <row r="50" spans="1:6" ht="15" customHeight="1" thickBot="1" x14ac:dyDescent="0.3">
      <c r="A50" s="34" t="s">
        <v>9</v>
      </c>
      <c r="B50" s="35"/>
      <c r="C50" s="35"/>
      <c r="D50" s="35"/>
      <c r="E50" s="35"/>
      <c r="F50" s="36"/>
    </row>
    <row r="51" spans="1:6" x14ac:dyDescent="0.25">
      <c r="B51" s="4"/>
      <c r="C51" s="4"/>
      <c r="D51" s="4"/>
      <c r="E51" s="4"/>
      <c r="F51" s="4"/>
    </row>
  </sheetData>
  <mergeCells count="19">
    <mergeCell ref="C9:F9"/>
    <mergeCell ref="A1:F1"/>
    <mergeCell ref="A2:F2"/>
    <mergeCell ref="A3:F3"/>
    <mergeCell ref="B6:F6"/>
    <mergeCell ref="B7:F7"/>
    <mergeCell ref="A48:C49"/>
    <mergeCell ref="C10:F10"/>
    <mergeCell ref="C12:F12"/>
    <mergeCell ref="B13:F13"/>
    <mergeCell ref="C27:D27"/>
    <mergeCell ref="C23:D23"/>
    <mergeCell ref="C26:D26"/>
    <mergeCell ref="F26:F30"/>
    <mergeCell ref="C34:D34"/>
    <mergeCell ref="B15:F15"/>
    <mergeCell ref="B17:C17"/>
    <mergeCell ref="E31:F31"/>
    <mergeCell ref="D33:F33"/>
  </mergeCells>
  <dataValidations count="3">
    <dataValidation type="list" allowBlank="1" showInputMessage="1" showErrorMessage="1" sqref="B23 B9 B12 B14">
      <formula1>"sélectionnez dans la liste,OUI,NON"</formula1>
    </dataValidation>
    <dataValidation type="list" allowBlank="1" showInputMessage="1" showErrorMessage="1" sqref="C33">
      <formula1>"sélectionnez dans la liste,OUI,NON,le comptable ne sait pas"</formula1>
    </dataValidation>
    <dataValidation type="list" allowBlank="1" showInputMessage="1" showErrorMessage="1" sqref="B11">
      <formula1>"sélectionnez dans la liste,2019-2020,2021,PE/business plan,prorata (precisez ci-contre),autre (précisez ci-contre)"</formula1>
    </dataValidation>
  </dataValidations>
  <pageMargins left="0.25" right="0.25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Noix moyenne olympiq</vt:lpstr>
      <vt:lpstr>Noix moyenne 19-20</vt:lpstr>
      <vt:lpstr>'Noix moyenne 19-20'!Zone_d_impression</vt:lpstr>
      <vt:lpstr>'Noix moyenne olympiq'!Zone_d_impression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LAUGE Vanessa</dc:creator>
  <cp:lastModifiedBy>LAUGE Vanessa</cp:lastModifiedBy>
  <cp:lastPrinted>2023-10-17T12:36:26Z</cp:lastPrinted>
  <dcterms:created xsi:type="dcterms:W3CDTF">2022-04-28T10:40:56Z</dcterms:created>
  <dcterms:modified xsi:type="dcterms:W3CDTF">2023-10-25T13:49:42Z</dcterms:modified>
</cp:coreProperties>
</file>